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9720" windowHeight="7320" activeTab="1"/>
  </bookViews>
  <sheets>
    <sheet name="версия 1" sheetId="1" r:id="rId1"/>
    <sheet name="версия 2 с техперсоналом" sheetId="2" r:id="rId2"/>
  </sheets>
  <definedNames/>
  <calcPr fullCalcOnLoad="1"/>
</workbook>
</file>

<file path=xl/sharedStrings.xml><?xml version="1.0" encoding="utf-8"?>
<sst xmlns="http://schemas.openxmlformats.org/spreadsheetml/2006/main" count="194" uniqueCount="64">
  <si>
    <t>№ п/п</t>
  </si>
  <si>
    <t>Статус</t>
  </si>
  <si>
    <t>Наименование муниципальной программы,подпрограммы</t>
  </si>
  <si>
    <t>Источник финансирования</t>
  </si>
  <si>
    <t>Оценка расходов</t>
  </si>
  <si>
    <t>всего</t>
  </si>
  <si>
    <t>Муниципальная программа</t>
  </si>
  <si>
    <t>Всего,в т.ч.федеральный бюджет или областной бюджет.Бюджеты МО.</t>
  </si>
  <si>
    <t>"Культура Тюльганского района на 2014-2018 годы"</t>
  </si>
  <si>
    <t>бюджет района</t>
  </si>
  <si>
    <t>федеральный бюджет</t>
  </si>
  <si>
    <t>областной бюджет</t>
  </si>
  <si>
    <t>Подпрограмма 1</t>
  </si>
  <si>
    <t>"Развитие культурно-досуговой деятельности и народного творчества"</t>
  </si>
  <si>
    <t>Подпрограмма 2</t>
  </si>
  <si>
    <t>"Организация деятельности библиотек"</t>
  </si>
  <si>
    <t>Подпрограмма 3</t>
  </si>
  <si>
    <t>"Реализация единой политики в сфере культуры на территории Тюльганского района"</t>
  </si>
  <si>
    <t xml:space="preserve">Реализация муниципальной Программы за счет средств областного бюджета и прогнозная оценка привлекаемых на реализацию муниципальной программы средств федерального </t>
  </si>
  <si>
    <t>к муниципальной программе</t>
  </si>
  <si>
    <t>"Культура Тюльганского района</t>
  </si>
  <si>
    <t>Всего,в т.ч.</t>
  </si>
  <si>
    <t>бюджет поселений</t>
  </si>
  <si>
    <t xml:space="preserve">                                                                                                                                                     РЕСУРСНОЕ     ОБЕСПЕЧЕНИЕ</t>
  </si>
  <si>
    <t>Основное мероприятие</t>
  </si>
  <si>
    <t>"Подключение общедоступных библиотек к сети Интернет"</t>
  </si>
  <si>
    <t>"Развитие библиотечного дела" (Комплектование книжных фондов библиотек)</t>
  </si>
  <si>
    <t>Всего,в т.ч.федеральный бюджет или областной бюджет.</t>
  </si>
  <si>
    <t>федеральный бюджет, областной бюджет и бюджет поселений</t>
  </si>
  <si>
    <t>"Мероприятие по повышению оплаты труда работников учреждений культуры"</t>
  </si>
  <si>
    <t>областной бюджет и бюджет поселений</t>
  </si>
  <si>
    <t>Приложение № 1</t>
  </si>
  <si>
    <t>укрепление материально-технической базы учреждений</t>
  </si>
  <si>
    <t>(тыс.руб.)</t>
  </si>
  <si>
    <t>Подпрограмма 4</t>
  </si>
  <si>
    <t>на 2019-2024 годы"</t>
  </si>
  <si>
    <t>"Обеспечение  обслуживания учреждений культуры"</t>
  </si>
  <si>
    <t>Приложение № 7</t>
  </si>
  <si>
    <t xml:space="preserve">"Развитие библиотечного дела" </t>
  </si>
  <si>
    <t>Комплектование книжных фондов библиотек</t>
  </si>
  <si>
    <t>Укрепление материально-технической базы учреждений</t>
  </si>
  <si>
    <t>"Культура Тюльганского района на 2019 - 2024 годы"</t>
  </si>
  <si>
    <t>Организация  деятельности клубных формирований и формирований самодеятельного народного творчества</t>
  </si>
  <si>
    <t>Основное мероприятие 1.1</t>
  </si>
  <si>
    <t>Основное мероприятие 1.2</t>
  </si>
  <si>
    <t>Основное мероприятие 1.3</t>
  </si>
  <si>
    <t>Библиотечное, библиографическое и информационное обслуживание пользователей библиотеки</t>
  </si>
  <si>
    <t>Основное мероприятие 2.1</t>
  </si>
  <si>
    <t>Основное мероприятие 2.2</t>
  </si>
  <si>
    <t>Основное мероприятие 2.3</t>
  </si>
  <si>
    <t>Мероприятия по повышению оплаты труда работников учреждений культуры</t>
  </si>
  <si>
    <t>Основное мероприятие 2.4</t>
  </si>
  <si>
    <t>Основное мероприятие 3.1</t>
  </si>
  <si>
    <t>Качественное обслуживание учреждений культуры</t>
  </si>
  <si>
    <t>Основное мероприятие 4.1</t>
  </si>
  <si>
    <t>Создание  условий  для повышения качества предоставляемых услуг учреждениями культуры</t>
  </si>
  <si>
    <t>Мероприятие 4.1.1</t>
  </si>
  <si>
    <t>Центральный аппарат</t>
  </si>
  <si>
    <t>Поддержка специалистов учреждений культуры и искусства Тюльганского района</t>
  </si>
  <si>
    <t>Основное мероприятие 4.2.</t>
  </si>
  <si>
    <t>Мероприятие 4.2.1</t>
  </si>
  <si>
    <t>Поддержка специалистов</t>
  </si>
  <si>
    <t>Гранты и премии</t>
  </si>
  <si>
    <t>Мероприятие 4.2.3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</si>
</sst>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92" fontId="3" fillId="25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192" fontId="3" fillId="26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ill="1" applyBorder="1" applyAlignment="1">
      <alignment horizontal="right" vertical="center" wrapText="1"/>
    </xf>
    <xf numFmtId="192" fontId="0" fillId="0" borderId="12" xfId="0" applyNumberForma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92" fontId="0" fillId="2" borderId="10" xfId="0" applyNumberFormat="1" applyFill="1" applyBorder="1" applyAlignment="1">
      <alignment horizontal="right" vertical="center" wrapText="1"/>
    </xf>
    <xf numFmtId="192" fontId="0" fillId="2" borderId="12" xfId="0" applyNumberFormat="1" applyFill="1" applyBorder="1" applyAlignment="1">
      <alignment horizontal="right" vertical="center" wrapText="1"/>
    </xf>
    <xf numFmtId="192" fontId="0" fillId="2" borderId="10" xfId="0" applyNumberFormat="1" applyFont="1" applyFill="1" applyBorder="1" applyAlignment="1">
      <alignment horizontal="right" vertical="center" wrapText="1"/>
    </xf>
    <xf numFmtId="192" fontId="0" fillId="2" borderId="0" xfId="0" applyNumberFormat="1" applyFill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192" fontId="27" fillId="26" borderId="10" xfId="0" applyNumberFormat="1" applyFont="1" applyFill="1" applyBorder="1" applyAlignment="1">
      <alignment horizontal="right" vertical="center" wrapText="1"/>
    </xf>
    <xf numFmtId="192" fontId="26" fillId="2" borderId="10" xfId="0" applyNumberFormat="1" applyFont="1" applyFill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 wrapText="1"/>
    </xf>
    <xf numFmtId="192" fontId="26" fillId="2" borderId="0" xfId="0" applyNumberFormat="1" applyFont="1" applyFill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192" fontId="26" fillId="0" borderId="10" xfId="0" applyNumberFormat="1" applyFont="1" applyFill="1" applyBorder="1" applyAlignment="1">
      <alignment horizontal="right" vertical="center" wrapText="1"/>
    </xf>
    <xf numFmtId="192" fontId="26" fillId="0" borderId="10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left" vertical="center" wrapText="1"/>
    </xf>
    <xf numFmtId="192" fontId="26" fillId="2" borderId="12" xfId="0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left" vertical="center" wrapText="1"/>
    </xf>
    <xf numFmtId="192" fontId="26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92" fontId="27" fillId="25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3" fillId="27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5" sqref="C5:K5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5.140625" style="0" customWidth="1"/>
    <col min="4" max="4" width="17.7109375" style="0" customWidth="1"/>
    <col min="5" max="5" width="22.00390625" style="0" customWidth="1"/>
    <col min="6" max="6" width="19.140625" style="0" customWidth="1"/>
    <col min="7" max="7" width="17.28125" style="0" customWidth="1"/>
    <col min="8" max="8" width="16.57421875" style="0" customWidth="1"/>
    <col min="9" max="9" width="15.7109375" style="0" customWidth="1"/>
    <col min="10" max="10" width="14.421875" style="0" customWidth="1"/>
    <col min="11" max="13" width="16.140625" style="0" customWidth="1"/>
    <col min="14" max="14" width="17.421875" style="0" customWidth="1"/>
    <col min="15" max="15" width="14.00390625" style="0" customWidth="1"/>
    <col min="16" max="16" width="14.421875" style="0" customWidth="1"/>
    <col min="17" max="17" width="12.421875" style="0" customWidth="1"/>
  </cols>
  <sheetData>
    <row r="1" spans="8:16" ht="12.75">
      <c r="H1" s="5"/>
      <c r="I1" s="5"/>
      <c r="J1" s="5"/>
      <c r="K1" s="5" t="s">
        <v>31</v>
      </c>
      <c r="L1" s="5"/>
      <c r="M1" s="5"/>
      <c r="N1" s="5"/>
      <c r="O1" s="5"/>
      <c r="P1" s="5"/>
    </row>
    <row r="2" spans="1:14" ht="15.75">
      <c r="A2" s="6"/>
      <c r="B2" s="6"/>
      <c r="C2" s="6"/>
      <c r="D2" s="6"/>
      <c r="E2" s="6"/>
      <c r="F2" s="6"/>
      <c r="G2" s="6"/>
      <c r="H2" s="6"/>
      <c r="I2" s="6"/>
      <c r="J2" s="6"/>
      <c r="K2" s="6" t="s">
        <v>19</v>
      </c>
      <c r="L2" s="6"/>
      <c r="M2" s="6"/>
      <c r="N2" s="6"/>
    </row>
    <row r="3" ht="12.75">
      <c r="K3" t="s">
        <v>20</v>
      </c>
    </row>
    <row r="4" ht="12.75">
      <c r="K4" s="32" t="s">
        <v>35</v>
      </c>
    </row>
    <row r="5" spans="1:13" ht="15.75">
      <c r="A5" s="6"/>
      <c r="B5" s="6"/>
      <c r="C5" s="33" t="s">
        <v>23</v>
      </c>
      <c r="D5" s="33"/>
      <c r="E5" s="33"/>
      <c r="F5" s="33"/>
      <c r="G5" s="33"/>
      <c r="H5" s="33"/>
      <c r="I5" s="33"/>
      <c r="J5" s="33"/>
      <c r="K5" s="33"/>
      <c r="L5" s="8"/>
      <c r="M5" s="8"/>
    </row>
    <row r="6" spans="2:14" ht="45" customHeight="1">
      <c r="B6" s="1"/>
      <c r="C6" s="34" t="s">
        <v>18</v>
      </c>
      <c r="D6" s="34"/>
      <c r="E6" s="34"/>
      <c r="F6" s="34"/>
      <c r="G6" s="34"/>
      <c r="H6" s="34"/>
      <c r="I6" s="34"/>
      <c r="J6" s="34"/>
      <c r="K6" s="34"/>
      <c r="L6" s="9"/>
      <c r="M6" s="9"/>
      <c r="N6" s="3"/>
    </row>
    <row r="7" spans="13:14" ht="12.75">
      <c r="M7" s="10"/>
      <c r="N7" s="10"/>
    </row>
    <row r="8" spans="11:13" ht="12.75">
      <c r="K8" s="27" t="s">
        <v>33</v>
      </c>
      <c r="L8" s="27"/>
      <c r="M8" s="7"/>
    </row>
    <row r="9" spans="2:14" s="2" customFormat="1" ht="54.75" customHeight="1">
      <c r="B9" s="36" t="s">
        <v>0</v>
      </c>
      <c r="C9" s="36" t="s">
        <v>1</v>
      </c>
      <c r="D9" s="36" t="s">
        <v>2</v>
      </c>
      <c r="E9" s="35" t="s">
        <v>3</v>
      </c>
      <c r="F9" s="35"/>
      <c r="G9" s="35" t="s">
        <v>4</v>
      </c>
      <c r="H9" s="35"/>
      <c r="I9" s="35"/>
      <c r="J9" s="35"/>
      <c r="K9" s="35"/>
      <c r="L9" s="35"/>
      <c r="M9" s="35"/>
      <c r="N9" s="12"/>
    </row>
    <row r="10" spans="2:13" s="2" customFormat="1" ht="24.75" customHeight="1">
      <c r="B10" s="37"/>
      <c r="C10" s="37"/>
      <c r="D10" s="37"/>
      <c r="E10" s="35"/>
      <c r="F10" s="35"/>
      <c r="G10" s="14">
        <v>2019</v>
      </c>
      <c r="H10" s="14">
        <v>2020</v>
      </c>
      <c r="I10" s="14">
        <v>2021</v>
      </c>
      <c r="J10" s="13">
        <v>2022</v>
      </c>
      <c r="K10" s="14">
        <v>2023</v>
      </c>
      <c r="L10" s="14">
        <v>2024</v>
      </c>
      <c r="M10" s="15" t="s">
        <v>5</v>
      </c>
    </row>
    <row r="11" spans="2:13" s="2" customFormat="1" ht="39.75" customHeight="1">
      <c r="B11" s="38"/>
      <c r="C11" s="38" t="s">
        <v>6</v>
      </c>
      <c r="D11" s="40" t="s">
        <v>8</v>
      </c>
      <c r="E11" s="41" t="s">
        <v>7</v>
      </c>
      <c r="F11" s="18" t="s">
        <v>21</v>
      </c>
      <c r="G11" s="21">
        <f aca="true" t="shared" si="0" ref="G11:M11">SUM(G12:G15)</f>
        <v>29158.1</v>
      </c>
      <c r="H11" s="21">
        <f t="shared" si="0"/>
        <v>29355.1</v>
      </c>
      <c r="I11" s="21">
        <f t="shared" si="0"/>
        <v>29650</v>
      </c>
      <c r="J11" s="21">
        <f t="shared" si="0"/>
        <v>29944</v>
      </c>
      <c r="K11" s="21">
        <f t="shared" si="0"/>
        <v>30245</v>
      </c>
      <c r="L11" s="21">
        <f t="shared" si="0"/>
        <v>30547</v>
      </c>
      <c r="M11" s="21">
        <f t="shared" si="0"/>
        <v>178899.2</v>
      </c>
    </row>
    <row r="12" spans="2:13" s="2" customFormat="1" ht="26.25" customHeight="1">
      <c r="B12" s="38"/>
      <c r="C12" s="38"/>
      <c r="D12" s="40"/>
      <c r="E12" s="38"/>
      <c r="F12" s="19" t="s">
        <v>22</v>
      </c>
      <c r="G12" s="22">
        <f aca="true" t="shared" si="1" ref="G12:L12">G17+G24</f>
        <v>26138</v>
      </c>
      <c r="H12" s="22">
        <f t="shared" si="1"/>
        <v>26335</v>
      </c>
      <c r="I12" s="22">
        <f t="shared" si="1"/>
        <v>26599</v>
      </c>
      <c r="J12" s="22">
        <f t="shared" si="1"/>
        <v>26864</v>
      </c>
      <c r="K12" s="22">
        <f t="shared" si="1"/>
        <v>27133</v>
      </c>
      <c r="L12" s="22">
        <f t="shared" si="1"/>
        <v>27404</v>
      </c>
      <c r="M12" s="23">
        <f>SUM(G12:L12)</f>
        <v>160473</v>
      </c>
    </row>
    <row r="13" spans="2:14" s="2" customFormat="1" ht="20.25" customHeight="1">
      <c r="B13" s="38"/>
      <c r="C13" s="38"/>
      <c r="D13" s="40"/>
      <c r="E13" s="38"/>
      <c r="F13" s="19" t="s">
        <v>9</v>
      </c>
      <c r="G13" s="22">
        <f aca="true" t="shared" si="2" ref="G13:L13">G18+G25+G32</f>
        <v>3020.1</v>
      </c>
      <c r="H13" s="22">
        <f t="shared" si="2"/>
        <v>3020.1</v>
      </c>
      <c r="I13" s="22">
        <f t="shared" si="2"/>
        <v>3051</v>
      </c>
      <c r="J13" s="22">
        <f t="shared" si="2"/>
        <v>3080</v>
      </c>
      <c r="K13" s="22">
        <f t="shared" si="2"/>
        <v>3112</v>
      </c>
      <c r="L13" s="22">
        <f t="shared" si="2"/>
        <v>3143</v>
      </c>
      <c r="M13" s="23">
        <f>SUM(G13:L13)</f>
        <v>18426.2</v>
      </c>
      <c r="N13" s="11"/>
    </row>
    <row r="14" spans="2:14" s="2" customFormat="1" ht="22.5" customHeight="1">
      <c r="B14" s="38"/>
      <c r="C14" s="38"/>
      <c r="D14" s="40"/>
      <c r="E14" s="38"/>
      <c r="F14" s="19" t="s">
        <v>10</v>
      </c>
      <c r="G14" s="22">
        <f aca="true" t="shared" si="3" ref="G14:L14">G19+G26</f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3">
        <f>SUM(G14:L14)</f>
        <v>0</v>
      </c>
      <c r="N14" s="11"/>
    </row>
    <row r="15" spans="2:13" s="2" customFormat="1" ht="24" customHeight="1">
      <c r="B15" s="38"/>
      <c r="C15" s="38"/>
      <c r="D15" s="40"/>
      <c r="E15" s="38"/>
      <c r="F15" s="19" t="s">
        <v>11</v>
      </c>
      <c r="G15" s="22">
        <f aca="true" t="shared" si="4" ref="G15:L15">G22+G27</f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23">
        <f>SUM(G15:L15)</f>
        <v>0</v>
      </c>
    </row>
    <row r="16" spans="2:13" s="2" customFormat="1" ht="31.5" customHeight="1">
      <c r="B16" s="38">
        <v>1</v>
      </c>
      <c r="C16" s="38" t="s">
        <v>12</v>
      </c>
      <c r="D16" s="40" t="s">
        <v>13</v>
      </c>
      <c r="E16" s="38" t="s">
        <v>7</v>
      </c>
      <c r="F16" s="19" t="s">
        <v>21</v>
      </c>
      <c r="G16" s="24">
        <f aca="true" t="shared" si="5" ref="G16:M16">SUM(G17:G20)</f>
        <v>19123</v>
      </c>
      <c r="H16" s="24">
        <f t="shared" si="5"/>
        <v>19325</v>
      </c>
      <c r="I16" s="24">
        <f t="shared" si="5"/>
        <v>19519</v>
      </c>
      <c r="J16" s="24">
        <f t="shared" si="5"/>
        <v>19713</v>
      </c>
      <c r="K16" s="24">
        <f t="shared" si="5"/>
        <v>19910</v>
      </c>
      <c r="L16" s="24">
        <f t="shared" si="5"/>
        <v>20109</v>
      </c>
      <c r="M16" s="24">
        <f t="shared" si="5"/>
        <v>117699</v>
      </c>
    </row>
    <row r="17" spans="2:13" s="2" customFormat="1" ht="25.5" customHeight="1">
      <c r="B17" s="38"/>
      <c r="C17" s="38"/>
      <c r="D17" s="40"/>
      <c r="E17" s="38"/>
      <c r="F17" s="19" t="s">
        <v>22</v>
      </c>
      <c r="G17" s="28">
        <v>17961</v>
      </c>
      <c r="H17" s="28">
        <v>18163</v>
      </c>
      <c r="I17" s="28">
        <v>18345</v>
      </c>
      <c r="J17" s="28">
        <v>18528</v>
      </c>
      <c r="K17" s="28">
        <v>18713</v>
      </c>
      <c r="L17" s="28">
        <v>18900</v>
      </c>
      <c r="M17" s="23">
        <f aca="true" t="shared" si="6" ref="M17:M22">SUM(G17:L17)</f>
        <v>110610</v>
      </c>
    </row>
    <row r="18" spans="2:13" s="2" customFormat="1" ht="28.5" customHeight="1">
      <c r="B18" s="38"/>
      <c r="C18" s="38"/>
      <c r="D18" s="40"/>
      <c r="E18" s="38"/>
      <c r="F18" s="19" t="s">
        <v>9</v>
      </c>
      <c r="G18" s="28">
        <v>1162</v>
      </c>
      <c r="H18" s="28">
        <v>1162</v>
      </c>
      <c r="I18" s="28">
        <v>1174</v>
      </c>
      <c r="J18" s="31">
        <v>1185</v>
      </c>
      <c r="K18" s="28">
        <v>1197</v>
      </c>
      <c r="L18" s="28">
        <v>1209</v>
      </c>
      <c r="M18" s="23">
        <f t="shared" si="6"/>
        <v>7089</v>
      </c>
    </row>
    <row r="19" spans="2:13" s="2" customFormat="1" ht="28.5" customHeight="1">
      <c r="B19" s="38"/>
      <c r="C19" s="38"/>
      <c r="D19" s="40"/>
      <c r="E19" s="38"/>
      <c r="F19" s="19" t="s">
        <v>10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3">
        <f t="shared" si="6"/>
        <v>0</v>
      </c>
    </row>
    <row r="20" spans="2:13" s="2" customFormat="1" ht="28.5" customHeight="1">
      <c r="B20" s="38"/>
      <c r="C20" s="38"/>
      <c r="D20" s="40"/>
      <c r="E20" s="38"/>
      <c r="F20" s="19" t="s">
        <v>11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3">
        <f t="shared" si="6"/>
        <v>0</v>
      </c>
    </row>
    <row r="21" spans="2:13" s="2" customFormat="1" ht="67.5" customHeight="1">
      <c r="B21" s="17"/>
      <c r="C21" s="17" t="s">
        <v>24</v>
      </c>
      <c r="D21" s="15" t="s">
        <v>32</v>
      </c>
      <c r="E21" s="17" t="s">
        <v>27</v>
      </c>
      <c r="F21" s="19" t="s">
        <v>30</v>
      </c>
      <c r="G21" s="25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3">
        <f t="shared" si="6"/>
        <v>0</v>
      </c>
    </row>
    <row r="22" spans="2:13" s="2" customFormat="1" ht="67.5" customHeight="1">
      <c r="B22" s="17"/>
      <c r="C22" s="17" t="s">
        <v>24</v>
      </c>
      <c r="D22" s="15" t="s">
        <v>29</v>
      </c>
      <c r="E22" s="17" t="s">
        <v>27</v>
      </c>
      <c r="F22" s="19" t="s">
        <v>30</v>
      </c>
      <c r="G22" s="2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f t="shared" si="6"/>
        <v>0</v>
      </c>
    </row>
    <row r="23" spans="2:13" s="2" customFormat="1" ht="27" customHeight="1">
      <c r="B23" s="38">
        <v>2</v>
      </c>
      <c r="C23" s="38" t="s">
        <v>14</v>
      </c>
      <c r="D23" s="40" t="s">
        <v>15</v>
      </c>
      <c r="E23" s="38" t="s">
        <v>7</v>
      </c>
      <c r="F23" s="19" t="s">
        <v>21</v>
      </c>
      <c r="G23" s="24">
        <f aca="true" t="shared" si="7" ref="G23:M23">SUM(G24:G27)</f>
        <v>8889</v>
      </c>
      <c r="H23" s="24">
        <f t="shared" si="7"/>
        <v>8884</v>
      </c>
      <c r="I23" s="24">
        <f t="shared" si="7"/>
        <v>8973</v>
      </c>
      <c r="J23" s="24">
        <f t="shared" si="7"/>
        <v>9062</v>
      </c>
      <c r="K23" s="24">
        <f t="shared" si="7"/>
        <v>9154</v>
      </c>
      <c r="L23" s="24">
        <f t="shared" si="7"/>
        <v>9245</v>
      </c>
      <c r="M23" s="24">
        <f t="shared" si="7"/>
        <v>54207</v>
      </c>
    </row>
    <row r="24" spans="2:13" s="2" customFormat="1" ht="24" customHeight="1">
      <c r="B24" s="38"/>
      <c r="C24" s="38"/>
      <c r="D24" s="40"/>
      <c r="E24" s="38"/>
      <c r="F24" s="19" t="s">
        <v>22</v>
      </c>
      <c r="G24" s="28">
        <v>8177</v>
      </c>
      <c r="H24" s="28">
        <v>8172</v>
      </c>
      <c r="I24" s="28">
        <v>8254</v>
      </c>
      <c r="J24" s="28">
        <v>8336</v>
      </c>
      <c r="K24" s="28">
        <v>8420</v>
      </c>
      <c r="L24" s="28">
        <v>8504</v>
      </c>
      <c r="M24" s="23">
        <f aca="true" t="shared" si="8" ref="M24:M30">SUM(G24:L24)</f>
        <v>49863</v>
      </c>
    </row>
    <row r="25" spans="2:13" s="2" customFormat="1" ht="23.25" customHeight="1">
      <c r="B25" s="38"/>
      <c r="C25" s="38"/>
      <c r="D25" s="40"/>
      <c r="E25" s="38"/>
      <c r="F25" s="19" t="s">
        <v>9</v>
      </c>
      <c r="G25" s="28">
        <v>712</v>
      </c>
      <c r="H25" s="28">
        <v>712</v>
      </c>
      <c r="I25" s="28">
        <v>719</v>
      </c>
      <c r="J25" s="28">
        <v>726</v>
      </c>
      <c r="K25" s="28">
        <v>734</v>
      </c>
      <c r="L25" s="28">
        <v>741</v>
      </c>
      <c r="M25" s="23">
        <f t="shared" si="8"/>
        <v>4344</v>
      </c>
    </row>
    <row r="26" spans="2:13" s="2" customFormat="1" ht="26.25" customHeight="1">
      <c r="B26" s="38"/>
      <c r="C26" s="38"/>
      <c r="D26" s="40"/>
      <c r="E26" s="38"/>
      <c r="F26" s="19" t="s">
        <v>10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3">
        <f t="shared" si="8"/>
        <v>0</v>
      </c>
    </row>
    <row r="27" spans="2:13" s="2" customFormat="1" ht="19.5" customHeight="1">
      <c r="B27" s="39"/>
      <c r="C27" s="39"/>
      <c r="D27" s="42"/>
      <c r="E27" s="39"/>
      <c r="F27" s="19" t="s">
        <v>11</v>
      </c>
      <c r="G27" s="29">
        <v>0</v>
      </c>
      <c r="H27" s="29">
        <v>0</v>
      </c>
      <c r="I27" s="29">
        <v>0</v>
      </c>
      <c r="J27" s="28">
        <v>0</v>
      </c>
      <c r="K27" s="28">
        <v>0</v>
      </c>
      <c r="L27" s="28">
        <v>0</v>
      </c>
      <c r="M27" s="23">
        <f t="shared" si="8"/>
        <v>0</v>
      </c>
    </row>
    <row r="28" spans="2:13" s="2" customFormat="1" ht="79.5" customHeight="1">
      <c r="B28" s="20"/>
      <c r="C28" s="20" t="s">
        <v>24</v>
      </c>
      <c r="D28" s="16" t="s">
        <v>26</v>
      </c>
      <c r="E28" s="20" t="s">
        <v>27</v>
      </c>
      <c r="F28" s="19" t="s">
        <v>28</v>
      </c>
      <c r="G28" s="26">
        <v>0</v>
      </c>
      <c r="H28" s="26">
        <v>0</v>
      </c>
      <c r="I28" s="26">
        <v>0</v>
      </c>
      <c r="J28" s="22">
        <v>0</v>
      </c>
      <c r="K28" s="22">
        <v>0</v>
      </c>
      <c r="L28" s="22">
        <v>0</v>
      </c>
      <c r="M28" s="23">
        <f t="shared" si="8"/>
        <v>0</v>
      </c>
    </row>
    <row r="29" spans="2:13" s="2" customFormat="1" ht="59.25" customHeight="1">
      <c r="B29" s="20"/>
      <c r="C29" s="20" t="s">
        <v>24</v>
      </c>
      <c r="D29" s="16" t="s">
        <v>25</v>
      </c>
      <c r="E29" s="20" t="s">
        <v>27</v>
      </c>
      <c r="F29" s="19" t="s">
        <v>28</v>
      </c>
      <c r="G29" s="26">
        <v>0</v>
      </c>
      <c r="H29" s="26">
        <v>0</v>
      </c>
      <c r="I29" s="26">
        <v>0</v>
      </c>
      <c r="J29" s="22">
        <v>0</v>
      </c>
      <c r="K29" s="22">
        <v>0</v>
      </c>
      <c r="L29" s="22">
        <v>0</v>
      </c>
      <c r="M29" s="23">
        <f t="shared" si="8"/>
        <v>0</v>
      </c>
    </row>
    <row r="30" spans="2:13" s="2" customFormat="1" ht="76.5" customHeight="1">
      <c r="B30" s="20"/>
      <c r="C30" s="20" t="s">
        <v>24</v>
      </c>
      <c r="D30" s="15" t="s">
        <v>29</v>
      </c>
      <c r="E30" s="17" t="s">
        <v>27</v>
      </c>
      <c r="F30" s="19" t="s">
        <v>30</v>
      </c>
      <c r="G30" s="26">
        <v>0</v>
      </c>
      <c r="H30" s="26">
        <v>0</v>
      </c>
      <c r="I30" s="26">
        <v>0</v>
      </c>
      <c r="J30" s="22">
        <v>0</v>
      </c>
      <c r="K30" s="22">
        <v>0</v>
      </c>
      <c r="L30" s="22">
        <v>0</v>
      </c>
      <c r="M30" s="23">
        <f t="shared" si="8"/>
        <v>0</v>
      </c>
    </row>
    <row r="31" spans="2:13" s="2" customFormat="1" ht="54.75" customHeight="1">
      <c r="B31" s="38">
        <v>3</v>
      </c>
      <c r="C31" s="38" t="s">
        <v>16</v>
      </c>
      <c r="D31" s="40" t="s">
        <v>17</v>
      </c>
      <c r="E31" s="38" t="s">
        <v>7</v>
      </c>
      <c r="F31" s="19" t="s">
        <v>21</v>
      </c>
      <c r="G31" s="24">
        <f aca="true" t="shared" si="9" ref="G31:M31">G32</f>
        <v>1146.1</v>
      </c>
      <c r="H31" s="24">
        <f t="shared" si="9"/>
        <v>1146.1</v>
      </c>
      <c r="I31" s="24">
        <f t="shared" si="9"/>
        <v>1158</v>
      </c>
      <c r="J31" s="24">
        <f t="shared" si="9"/>
        <v>1169</v>
      </c>
      <c r="K31" s="24">
        <f t="shared" si="9"/>
        <v>1181</v>
      </c>
      <c r="L31" s="24">
        <f t="shared" si="9"/>
        <v>1193</v>
      </c>
      <c r="M31" s="24">
        <f t="shared" si="9"/>
        <v>6993.2</v>
      </c>
    </row>
    <row r="32" spans="2:13" s="2" customFormat="1" ht="26.25" customHeight="1">
      <c r="B32" s="38"/>
      <c r="C32" s="38"/>
      <c r="D32" s="40"/>
      <c r="E32" s="38"/>
      <c r="F32" s="19" t="s">
        <v>9</v>
      </c>
      <c r="G32" s="22">
        <v>1146.1</v>
      </c>
      <c r="H32" s="22">
        <v>1146.1</v>
      </c>
      <c r="I32" s="30">
        <v>1158</v>
      </c>
      <c r="J32" s="30">
        <v>1169</v>
      </c>
      <c r="K32" s="30">
        <v>1181</v>
      </c>
      <c r="L32" s="30">
        <v>1193</v>
      </c>
      <c r="M32" s="23">
        <f>SUM(G32:L32)</f>
        <v>6993.2</v>
      </c>
    </row>
    <row r="33" spans="14:16" s="2" customFormat="1" ht="54.75" customHeight="1">
      <c r="N33" s="4"/>
      <c r="O33" s="11"/>
      <c r="P33" s="11"/>
    </row>
    <row r="34" s="2" customFormat="1" ht="54.75" customHeight="1"/>
    <row r="35" s="2" customFormat="1" ht="54.75" customHeight="1"/>
  </sheetData>
  <sheetProtection/>
  <mergeCells count="23">
    <mergeCell ref="E31:E32"/>
    <mergeCell ref="D31:D32"/>
    <mergeCell ref="E23:E27"/>
    <mergeCell ref="D23:D27"/>
    <mergeCell ref="B31:B32"/>
    <mergeCell ref="D11:D15"/>
    <mergeCell ref="C11:C15"/>
    <mergeCell ref="D16:D20"/>
    <mergeCell ref="C16:C20"/>
    <mergeCell ref="C31:C32"/>
    <mergeCell ref="B9:B10"/>
    <mergeCell ref="B23:B27"/>
    <mergeCell ref="B16:B20"/>
    <mergeCell ref="B11:B15"/>
    <mergeCell ref="C23:C27"/>
    <mergeCell ref="E16:E20"/>
    <mergeCell ref="E11:E15"/>
    <mergeCell ref="C5:K5"/>
    <mergeCell ref="C6:K6"/>
    <mergeCell ref="E9:F10"/>
    <mergeCell ref="C9:C10"/>
    <mergeCell ref="D9:D10"/>
    <mergeCell ref="G9:M9"/>
  </mergeCells>
  <printOptions/>
  <pageMargins left="0.17" right="0.16" top="0.13" bottom="0.78" header="0.11" footer="0.5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9" sqref="G9:M9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5.140625" style="0" customWidth="1"/>
    <col min="4" max="4" width="17.7109375" style="0" customWidth="1"/>
    <col min="5" max="5" width="22.00390625" style="0" customWidth="1"/>
    <col min="6" max="6" width="19.140625" style="0" customWidth="1"/>
    <col min="7" max="7" width="17.28125" style="0" customWidth="1"/>
    <col min="8" max="8" width="16.57421875" style="0" customWidth="1"/>
    <col min="9" max="9" width="15.7109375" style="0" customWidth="1"/>
    <col min="10" max="10" width="14.421875" style="0" customWidth="1"/>
    <col min="11" max="13" width="16.140625" style="0" customWidth="1"/>
    <col min="14" max="14" width="17.421875" style="0" customWidth="1"/>
    <col min="15" max="15" width="14.00390625" style="0" customWidth="1"/>
    <col min="16" max="16" width="14.421875" style="0" customWidth="1"/>
    <col min="17" max="17" width="12.421875" style="0" customWidth="1"/>
  </cols>
  <sheetData>
    <row r="1" spans="8:16" ht="12.75">
      <c r="H1" s="5"/>
      <c r="I1" s="5"/>
      <c r="J1" s="5"/>
      <c r="K1" s="5" t="s">
        <v>37</v>
      </c>
      <c r="L1" s="5"/>
      <c r="M1" s="5"/>
      <c r="N1" s="5"/>
      <c r="O1" s="5"/>
      <c r="P1" s="5"/>
    </row>
    <row r="2" spans="1:14" ht="15.75">
      <c r="A2" s="6"/>
      <c r="B2" s="6"/>
      <c r="C2" s="6"/>
      <c r="D2" s="6"/>
      <c r="E2" s="6"/>
      <c r="F2" s="6"/>
      <c r="G2" s="6"/>
      <c r="H2" s="6"/>
      <c r="I2" s="6"/>
      <c r="J2" s="6"/>
      <c r="K2" s="6" t="s">
        <v>19</v>
      </c>
      <c r="L2" s="6"/>
      <c r="M2" s="6"/>
      <c r="N2" s="6"/>
    </row>
    <row r="3" ht="12.75">
      <c r="K3" t="s">
        <v>20</v>
      </c>
    </row>
    <row r="4" ht="12.75">
      <c r="K4" s="32" t="s">
        <v>35</v>
      </c>
    </row>
    <row r="5" spans="1:13" ht="15.75">
      <c r="A5" s="6"/>
      <c r="B5" s="6"/>
      <c r="C5" s="33" t="s">
        <v>23</v>
      </c>
      <c r="D5" s="33"/>
      <c r="E5" s="33"/>
      <c r="F5" s="33"/>
      <c r="G5" s="33"/>
      <c r="H5" s="33"/>
      <c r="I5" s="33"/>
      <c r="J5" s="33"/>
      <c r="K5" s="33"/>
      <c r="L5" s="8"/>
      <c r="M5" s="8"/>
    </row>
    <row r="6" spans="2:14" ht="45" customHeight="1">
      <c r="B6" s="1"/>
      <c r="C6" s="34" t="s">
        <v>18</v>
      </c>
      <c r="D6" s="34"/>
      <c r="E6" s="34"/>
      <c r="F6" s="34"/>
      <c r="G6" s="34"/>
      <c r="H6" s="34"/>
      <c r="I6" s="34"/>
      <c r="J6" s="34"/>
      <c r="K6" s="34"/>
      <c r="L6" s="9"/>
      <c r="M6" s="81"/>
      <c r="N6" s="3"/>
    </row>
    <row r="7" spans="13:14" ht="12.75">
      <c r="M7" s="10"/>
      <c r="N7" s="10"/>
    </row>
    <row r="8" spans="11:13" ht="12.75">
      <c r="K8" s="27" t="s">
        <v>33</v>
      </c>
      <c r="L8" s="27"/>
      <c r="M8" s="7"/>
    </row>
    <row r="9" spans="2:13" s="2" customFormat="1" ht="54.75" customHeight="1">
      <c r="B9" s="36" t="s">
        <v>0</v>
      </c>
      <c r="C9" s="36" t="s">
        <v>1</v>
      </c>
      <c r="D9" s="36" t="s">
        <v>2</v>
      </c>
      <c r="E9" s="35" t="s">
        <v>3</v>
      </c>
      <c r="F9" s="35"/>
      <c r="G9" s="35" t="s">
        <v>4</v>
      </c>
      <c r="H9" s="35"/>
      <c r="I9" s="35"/>
      <c r="J9" s="35"/>
      <c r="K9" s="35"/>
      <c r="L9" s="35"/>
      <c r="M9" s="35"/>
    </row>
    <row r="10" spans="2:13" s="2" customFormat="1" ht="24.75" customHeight="1">
      <c r="B10" s="37"/>
      <c r="C10" s="37"/>
      <c r="D10" s="37"/>
      <c r="E10" s="35"/>
      <c r="F10" s="35"/>
      <c r="G10" s="14">
        <v>2019</v>
      </c>
      <c r="H10" s="14">
        <v>2020</v>
      </c>
      <c r="I10" s="14">
        <v>2021</v>
      </c>
      <c r="J10" s="13">
        <v>2022</v>
      </c>
      <c r="K10" s="14">
        <v>2023</v>
      </c>
      <c r="L10" s="14">
        <v>2024</v>
      </c>
      <c r="M10" s="15" t="s">
        <v>5</v>
      </c>
    </row>
    <row r="11" spans="2:13" s="2" customFormat="1" ht="39.75" customHeight="1">
      <c r="B11" s="38"/>
      <c r="C11" s="73" t="s">
        <v>6</v>
      </c>
      <c r="D11" s="69" t="s">
        <v>41</v>
      </c>
      <c r="E11" s="74" t="s">
        <v>7</v>
      </c>
      <c r="F11" s="75" t="s">
        <v>21</v>
      </c>
      <c r="G11" s="71">
        <f aca="true" t="shared" si="0" ref="G11:M11">SUM(G12:G15)</f>
        <v>32506.1</v>
      </c>
      <c r="H11" s="71">
        <f t="shared" si="0"/>
        <v>32706.1</v>
      </c>
      <c r="I11" s="71">
        <f t="shared" si="0"/>
        <v>33035</v>
      </c>
      <c r="J11" s="71">
        <f t="shared" si="0"/>
        <v>33362</v>
      </c>
      <c r="K11" s="71">
        <f t="shared" si="0"/>
        <v>33698</v>
      </c>
      <c r="L11" s="71">
        <f t="shared" si="0"/>
        <v>34035</v>
      </c>
      <c r="M11" s="71">
        <f t="shared" si="0"/>
        <v>199342.2</v>
      </c>
    </row>
    <row r="12" spans="2:13" s="2" customFormat="1" ht="26.25" customHeight="1">
      <c r="B12" s="38"/>
      <c r="C12" s="73"/>
      <c r="D12" s="69"/>
      <c r="E12" s="73"/>
      <c r="F12" s="76" t="s">
        <v>22</v>
      </c>
      <c r="G12" s="60">
        <f>G17+G29+G42+G52</f>
        <v>29486</v>
      </c>
      <c r="H12" s="60">
        <f>H17+H29+H42+H52</f>
        <v>29686</v>
      </c>
      <c r="I12" s="60">
        <f>I17+I29+I42+I52</f>
        <v>29984</v>
      </c>
      <c r="J12" s="60">
        <f>J17+J29+J42+J52</f>
        <v>30282</v>
      </c>
      <c r="K12" s="60">
        <f>K17+K29+K42+K52</f>
        <v>30586</v>
      </c>
      <c r="L12" s="60">
        <f>L17+L29+L42+L52</f>
        <v>30892</v>
      </c>
      <c r="M12" s="51">
        <f>SUM(G12:L12)</f>
        <v>180916</v>
      </c>
    </row>
    <row r="13" spans="2:14" s="2" customFormat="1" ht="20.25" customHeight="1">
      <c r="B13" s="38"/>
      <c r="C13" s="73"/>
      <c r="D13" s="69"/>
      <c r="E13" s="73"/>
      <c r="F13" s="76" t="s">
        <v>9</v>
      </c>
      <c r="G13" s="60">
        <f>G18+G30+G43+G53</f>
        <v>3020.1</v>
      </c>
      <c r="H13" s="60">
        <f>H18+H30+H43+H53</f>
        <v>3020.1</v>
      </c>
      <c r="I13" s="60">
        <f>I18+I30+I43+I53</f>
        <v>3051</v>
      </c>
      <c r="J13" s="60">
        <f>J18+J30+J43+J53</f>
        <v>3080</v>
      </c>
      <c r="K13" s="60">
        <f>K18+K30+K43+K53</f>
        <v>3112</v>
      </c>
      <c r="L13" s="60">
        <f>L18+L30+L43+L53</f>
        <v>3143</v>
      </c>
      <c r="M13" s="51">
        <f>SUM(G13:L13)</f>
        <v>18426.2</v>
      </c>
      <c r="N13" s="11"/>
    </row>
    <row r="14" spans="2:14" s="2" customFormat="1" ht="28.5" customHeight="1">
      <c r="B14" s="38"/>
      <c r="C14" s="73"/>
      <c r="D14" s="69"/>
      <c r="E14" s="73"/>
      <c r="F14" s="76" t="s">
        <v>10</v>
      </c>
      <c r="G14" s="60">
        <f>G19+G31+G44+G54</f>
        <v>0</v>
      </c>
      <c r="H14" s="60">
        <f>H19+H31+H44+H54</f>
        <v>0</v>
      </c>
      <c r="I14" s="60">
        <f>I19+I31+I44+I54</f>
        <v>0</v>
      </c>
      <c r="J14" s="60">
        <f>J19+J31+J44+J54</f>
        <v>0</v>
      </c>
      <c r="K14" s="60">
        <f>K19+K31+K44+K54</f>
        <v>0</v>
      </c>
      <c r="L14" s="60">
        <f>L19+L31+L44+L54</f>
        <v>0</v>
      </c>
      <c r="M14" s="51">
        <f>SUM(G14:L14)</f>
        <v>0</v>
      </c>
      <c r="N14" s="11"/>
    </row>
    <row r="15" spans="2:13" s="2" customFormat="1" ht="24" customHeight="1">
      <c r="B15" s="38"/>
      <c r="C15" s="73"/>
      <c r="D15" s="69"/>
      <c r="E15" s="73"/>
      <c r="F15" s="76" t="s">
        <v>11</v>
      </c>
      <c r="G15" s="60">
        <f>G20+G32+G45+G55</f>
        <v>0</v>
      </c>
      <c r="H15" s="60">
        <f>H20+H32+H45+H55</f>
        <v>0</v>
      </c>
      <c r="I15" s="60">
        <f>I20+I32+I45+I55</f>
        <v>0</v>
      </c>
      <c r="J15" s="60">
        <f>J20+J32+J45+J55</f>
        <v>0</v>
      </c>
      <c r="K15" s="60">
        <f>K20+K32+K45+K55</f>
        <v>0</v>
      </c>
      <c r="L15" s="60">
        <f>L20+L32+L45+L55</f>
        <v>0</v>
      </c>
      <c r="M15" s="51">
        <f>SUM(G15:L15)</f>
        <v>0</v>
      </c>
    </row>
    <row r="16" spans="1:13" s="2" customFormat="1" ht="28.5" customHeight="1">
      <c r="A16" s="46"/>
      <c r="B16" s="47">
        <v>1</v>
      </c>
      <c r="C16" s="73" t="s">
        <v>12</v>
      </c>
      <c r="D16" s="69" t="s">
        <v>13</v>
      </c>
      <c r="E16" s="73" t="s">
        <v>7</v>
      </c>
      <c r="F16" s="76" t="s">
        <v>21</v>
      </c>
      <c r="G16" s="49">
        <f>SUM(G17:G20)</f>
        <v>19123</v>
      </c>
      <c r="H16" s="49">
        <f>SUM(H17:H20)</f>
        <v>19325</v>
      </c>
      <c r="I16" s="49">
        <f>SUM(I17:I20)</f>
        <v>19519</v>
      </c>
      <c r="J16" s="49">
        <f>SUM(J17:J20)</f>
        <v>19713</v>
      </c>
      <c r="K16" s="49">
        <f>SUM(K17:K20)</f>
        <v>19910</v>
      </c>
      <c r="L16" s="49">
        <f>SUM(L17:L20)</f>
        <v>20109</v>
      </c>
      <c r="M16" s="49">
        <f>SUM(M17:M20)</f>
        <v>117699</v>
      </c>
    </row>
    <row r="17" spans="1:13" s="2" customFormat="1" ht="22.5" customHeight="1">
      <c r="A17" s="46"/>
      <c r="B17" s="47"/>
      <c r="C17" s="73"/>
      <c r="D17" s="69"/>
      <c r="E17" s="73"/>
      <c r="F17" s="76" t="s">
        <v>22</v>
      </c>
      <c r="G17" s="50">
        <v>17961</v>
      </c>
      <c r="H17" s="50">
        <v>18163</v>
      </c>
      <c r="I17" s="50">
        <v>18345</v>
      </c>
      <c r="J17" s="50">
        <v>18528</v>
      </c>
      <c r="K17" s="50">
        <v>18713</v>
      </c>
      <c r="L17" s="50">
        <v>18900</v>
      </c>
      <c r="M17" s="51">
        <f aca="true" t="shared" si="1" ref="M17:M27">SUM(G17:L17)</f>
        <v>110610</v>
      </c>
    </row>
    <row r="18" spans="1:13" s="2" customFormat="1" ht="24.75" customHeight="1">
      <c r="A18" s="46"/>
      <c r="B18" s="47"/>
      <c r="C18" s="73"/>
      <c r="D18" s="69"/>
      <c r="E18" s="73"/>
      <c r="F18" s="76" t="s">
        <v>9</v>
      </c>
      <c r="G18" s="50">
        <v>1162</v>
      </c>
      <c r="H18" s="50">
        <v>1162</v>
      </c>
      <c r="I18" s="50">
        <v>1174</v>
      </c>
      <c r="J18" s="52">
        <v>1185</v>
      </c>
      <c r="K18" s="50">
        <v>1197</v>
      </c>
      <c r="L18" s="50">
        <v>1209</v>
      </c>
      <c r="M18" s="51">
        <f t="shared" si="1"/>
        <v>7089</v>
      </c>
    </row>
    <row r="19" spans="1:13" s="2" customFormat="1" ht="28.5" customHeight="1">
      <c r="A19" s="46"/>
      <c r="B19" s="47"/>
      <c r="C19" s="73"/>
      <c r="D19" s="69"/>
      <c r="E19" s="73"/>
      <c r="F19" s="76" t="s">
        <v>10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1">
        <f>L20</f>
        <v>0</v>
      </c>
    </row>
    <row r="20" spans="1:13" s="2" customFormat="1" ht="24" customHeight="1">
      <c r="A20" s="46"/>
      <c r="B20" s="47"/>
      <c r="C20" s="73"/>
      <c r="D20" s="69"/>
      <c r="E20" s="73"/>
      <c r="F20" s="76" t="s">
        <v>11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f t="shared" si="1"/>
        <v>0</v>
      </c>
    </row>
    <row r="21" spans="1:13" s="2" customFormat="1" ht="27" customHeight="1">
      <c r="A21" s="46"/>
      <c r="B21" s="53"/>
      <c r="C21" s="54" t="s">
        <v>43</v>
      </c>
      <c r="D21" s="43" t="s">
        <v>42</v>
      </c>
      <c r="E21" s="54" t="s">
        <v>7</v>
      </c>
      <c r="F21" s="76" t="s">
        <v>21</v>
      </c>
      <c r="G21" s="49">
        <f>SUM(G22:G25)</f>
        <v>19123</v>
      </c>
      <c r="H21" s="49">
        <f>SUM(H22:H25)</f>
        <v>19325</v>
      </c>
      <c r="I21" s="49">
        <f>SUM(I22:I25)</f>
        <v>19519</v>
      </c>
      <c r="J21" s="49">
        <f>SUM(J22:J25)</f>
        <v>19713</v>
      </c>
      <c r="K21" s="49">
        <f>SUM(K22:K25)</f>
        <v>19910</v>
      </c>
      <c r="L21" s="49">
        <f>SUM(L22:L25)</f>
        <v>20109</v>
      </c>
      <c r="M21" s="49">
        <f>SUM(M22:M25)</f>
        <v>117699</v>
      </c>
    </row>
    <row r="22" spans="1:13" s="2" customFormat="1" ht="24" customHeight="1">
      <c r="A22" s="46"/>
      <c r="B22" s="55"/>
      <c r="C22" s="56"/>
      <c r="D22" s="44"/>
      <c r="E22" s="56"/>
      <c r="F22" s="76" t="s">
        <v>22</v>
      </c>
      <c r="G22" s="50">
        <v>17961</v>
      </c>
      <c r="H22" s="50">
        <v>18163</v>
      </c>
      <c r="I22" s="50">
        <v>18345</v>
      </c>
      <c r="J22" s="50">
        <v>18528</v>
      </c>
      <c r="K22" s="50">
        <v>18713</v>
      </c>
      <c r="L22" s="50">
        <v>18900</v>
      </c>
      <c r="M22" s="51">
        <f>SUM(G22:L22)</f>
        <v>110610</v>
      </c>
    </row>
    <row r="23" spans="1:13" s="2" customFormat="1" ht="23.25" customHeight="1">
      <c r="A23" s="46"/>
      <c r="B23" s="55"/>
      <c r="C23" s="56"/>
      <c r="D23" s="44"/>
      <c r="E23" s="56"/>
      <c r="F23" s="76" t="s">
        <v>9</v>
      </c>
      <c r="G23" s="50">
        <v>1162</v>
      </c>
      <c r="H23" s="50">
        <v>1162</v>
      </c>
      <c r="I23" s="50">
        <v>1174</v>
      </c>
      <c r="J23" s="52">
        <v>1185</v>
      </c>
      <c r="K23" s="50">
        <v>1197</v>
      </c>
      <c r="L23" s="50">
        <v>1209</v>
      </c>
      <c r="M23" s="51">
        <f>SUM(G23:L23)</f>
        <v>7089</v>
      </c>
    </row>
    <row r="24" spans="1:13" s="2" customFormat="1" ht="30" customHeight="1">
      <c r="A24" s="46"/>
      <c r="B24" s="55"/>
      <c r="C24" s="56"/>
      <c r="D24" s="44"/>
      <c r="E24" s="56"/>
      <c r="F24" s="76" t="s">
        <v>10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1">
        <f>L25</f>
        <v>0</v>
      </c>
    </row>
    <row r="25" spans="1:13" s="2" customFormat="1" ht="24" customHeight="1">
      <c r="A25" s="46"/>
      <c r="B25" s="57"/>
      <c r="C25" s="58"/>
      <c r="D25" s="45"/>
      <c r="E25" s="58"/>
      <c r="F25" s="76" t="s">
        <v>11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1">
        <f>SUM(G25:L25)</f>
        <v>0</v>
      </c>
    </row>
    <row r="26" spans="1:13" s="2" customFormat="1" ht="67.5" customHeight="1">
      <c r="A26" s="46"/>
      <c r="B26" s="48"/>
      <c r="C26" s="76" t="s">
        <v>44</v>
      </c>
      <c r="D26" s="70" t="s">
        <v>40</v>
      </c>
      <c r="E26" s="76" t="s">
        <v>27</v>
      </c>
      <c r="F26" s="76" t="s">
        <v>30</v>
      </c>
      <c r="G26" s="59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51">
        <f t="shared" si="1"/>
        <v>0</v>
      </c>
    </row>
    <row r="27" spans="1:13" s="2" customFormat="1" ht="93" customHeight="1">
      <c r="A27" s="46"/>
      <c r="B27" s="48"/>
      <c r="C27" s="76" t="s">
        <v>45</v>
      </c>
      <c r="D27" s="77" t="s">
        <v>50</v>
      </c>
      <c r="E27" s="76" t="s">
        <v>27</v>
      </c>
      <c r="F27" s="76" t="s">
        <v>30</v>
      </c>
      <c r="G27" s="59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51">
        <f t="shared" si="1"/>
        <v>0</v>
      </c>
    </row>
    <row r="28" spans="1:13" s="2" customFormat="1" ht="27" customHeight="1">
      <c r="A28" s="46"/>
      <c r="B28" s="47">
        <v>2</v>
      </c>
      <c r="C28" s="73" t="s">
        <v>14</v>
      </c>
      <c r="D28" s="69" t="s">
        <v>38</v>
      </c>
      <c r="E28" s="73" t="s">
        <v>7</v>
      </c>
      <c r="F28" s="76" t="s">
        <v>21</v>
      </c>
      <c r="G28" s="49">
        <f aca="true" t="shared" si="2" ref="G28:M28">SUM(G29:G32)</f>
        <v>8889</v>
      </c>
      <c r="H28" s="49">
        <f t="shared" si="2"/>
        <v>8884</v>
      </c>
      <c r="I28" s="49">
        <f t="shared" si="2"/>
        <v>8973</v>
      </c>
      <c r="J28" s="49">
        <f t="shared" si="2"/>
        <v>9062</v>
      </c>
      <c r="K28" s="49">
        <f t="shared" si="2"/>
        <v>9154</v>
      </c>
      <c r="L28" s="49">
        <f t="shared" si="2"/>
        <v>9245</v>
      </c>
      <c r="M28" s="49">
        <f t="shared" si="2"/>
        <v>54207</v>
      </c>
    </row>
    <row r="29" spans="1:13" s="2" customFormat="1" ht="24" customHeight="1">
      <c r="A29" s="46"/>
      <c r="B29" s="47"/>
      <c r="C29" s="73"/>
      <c r="D29" s="69"/>
      <c r="E29" s="73"/>
      <c r="F29" s="76" t="s">
        <v>22</v>
      </c>
      <c r="G29" s="50">
        <v>8177</v>
      </c>
      <c r="H29" s="50">
        <v>8172</v>
      </c>
      <c r="I29" s="50">
        <v>8254</v>
      </c>
      <c r="J29" s="50">
        <v>8336</v>
      </c>
      <c r="K29" s="50">
        <v>8420</v>
      </c>
      <c r="L29" s="50">
        <v>8504</v>
      </c>
      <c r="M29" s="51">
        <f aca="true" t="shared" si="3" ref="M29:M40">SUM(G29:L29)</f>
        <v>49863</v>
      </c>
    </row>
    <row r="30" spans="1:13" s="2" customFormat="1" ht="23.25" customHeight="1">
      <c r="A30" s="46"/>
      <c r="B30" s="47"/>
      <c r="C30" s="73"/>
      <c r="D30" s="69"/>
      <c r="E30" s="73"/>
      <c r="F30" s="76" t="s">
        <v>9</v>
      </c>
      <c r="G30" s="50">
        <v>712</v>
      </c>
      <c r="H30" s="50">
        <v>712</v>
      </c>
      <c r="I30" s="50">
        <v>719</v>
      </c>
      <c r="J30" s="50">
        <v>726</v>
      </c>
      <c r="K30" s="50">
        <v>734</v>
      </c>
      <c r="L30" s="50">
        <v>741</v>
      </c>
      <c r="M30" s="51">
        <f t="shared" si="3"/>
        <v>4344</v>
      </c>
    </row>
    <row r="31" spans="1:13" s="2" customFormat="1" ht="29.25" customHeight="1">
      <c r="A31" s="46"/>
      <c r="B31" s="47"/>
      <c r="C31" s="73"/>
      <c r="D31" s="69"/>
      <c r="E31" s="73"/>
      <c r="F31" s="76" t="s">
        <v>10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1">
        <f t="shared" si="3"/>
        <v>0</v>
      </c>
    </row>
    <row r="32" spans="1:13" s="2" customFormat="1" ht="19.5" customHeight="1">
      <c r="A32" s="46"/>
      <c r="B32" s="61"/>
      <c r="C32" s="78"/>
      <c r="D32" s="54"/>
      <c r="E32" s="78"/>
      <c r="F32" s="76" t="s">
        <v>11</v>
      </c>
      <c r="G32" s="62">
        <v>0</v>
      </c>
      <c r="H32" s="62">
        <v>0</v>
      </c>
      <c r="I32" s="62">
        <v>0</v>
      </c>
      <c r="J32" s="50">
        <v>0</v>
      </c>
      <c r="K32" s="50">
        <v>0</v>
      </c>
      <c r="L32" s="50">
        <v>0</v>
      </c>
      <c r="M32" s="51">
        <f t="shared" si="3"/>
        <v>0</v>
      </c>
    </row>
    <row r="33" spans="1:13" s="2" customFormat="1" ht="19.5" customHeight="1">
      <c r="A33" s="46"/>
      <c r="B33" s="65"/>
      <c r="C33" s="54" t="s">
        <v>47</v>
      </c>
      <c r="D33" s="72" t="s">
        <v>46</v>
      </c>
      <c r="E33" s="54" t="s">
        <v>7</v>
      </c>
      <c r="F33" s="76" t="s">
        <v>21</v>
      </c>
      <c r="G33" s="49">
        <f aca="true" t="shared" si="4" ref="G33:M33">SUM(G34:G37)</f>
        <v>8889</v>
      </c>
      <c r="H33" s="49">
        <f t="shared" si="4"/>
        <v>8884</v>
      </c>
      <c r="I33" s="49">
        <f t="shared" si="4"/>
        <v>8973</v>
      </c>
      <c r="J33" s="49">
        <f t="shared" si="4"/>
        <v>9062</v>
      </c>
      <c r="K33" s="49">
        <f t="shared" si="4"/>
        <v>9154</v>
      </c>
      <c r="L33" s="49">
        <f t="shared" si="4"/>
        <v>9245</v>
      </c>
      <c r="M33" s="49">
        <f t="shared" si="4"/>
        <v>54207</v>
      </c>
    </row>
    <row r="34" spans="1:13" s="2" customFormat="1" ht="19.5" customHeight="1">
      <c r="A34" s="46"/>
      <c r="B34" s="66"/>
      <c r="C34" s="56"/>
      <c r="D34" s="72"/>
      <c r="E34" s="56"/>
      <c r="F34" s="76" t="s">
        <v>22</v>
      </c>
      <c r="G34" s="50">
        <v>8177</v>
      </c>
      <c r="H34" s="50">
        <v>8172</v>
      </c>
      <c r="I34" s="50">
        <v>8254</v>
      </c>
      <c r="J34" s="50">
        <v>8336</v>
      </c>
      <c r="K34" s="50">
        <v>8420</v>
      </c>
      <c r="L34" s="50">
        <v>8504</v>
      </c>
      <c r="M34" s="51">
        <f>SUM(G34:L34)</f>
        <v>49863</v>
      </c>
    </row>
    <row r="35" spans="1:13" s="2" customFormat="1" ht="19.5" customHeight="1">
      <c r="A35" s="46"/>
      <c r="B35" s="66"/>
      <c r="C35" s="56"/>
      <c r="D35" s="72"/>
      <c r="E35" s="56"/>
      <c r="F35" s="76" t="s">
        <v>9</v>
      </c>
      <c r="G35" s="50">
        <v>712</v>
      </c>
      <c r="H35" s="50">
        <v>712</v>
      </c>
      <c r="I35" s="50">
        <v>719</v>
      </c>
      <c r="J35" s="50">
        <v>726</v>
      </c>
      <c r="K35" s="50">
        <v>734</v>
      </c>
      <c r="L35" s="50">
        <v>741</v>
      </c>
      <c r="M35" s="51">
        <f>SUM(G35:L35)</f>
        <v>4344</v>
      </c>
    </row>
    <row r="36" spans="1:13" s="2" customFormat="1" ht="19.5" customHeight="1">
      <c r="A36" s="46"/>
      <c r="B36" s="66"/>
      <c r="C36" s="56"/>
      <c r="D36" s="72"/>
      <c r="E36" s="56"/>
      <c r="F36" s="76" t="s">
        <v>10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1">
        <f>SUM(G36:L36)</f>
        <v>0</v>
      </c>
    </row>
    <row r="37" spans="1:13" s="2" customFormat="1" ht="36" customHeight="1">
      <c r="A37" s="46"/>
      <c r="B37" s="67"/>
      <c r="C37" s="58"/>
      <c r="D37" s="72"/>
      <c r="E37" s="58"/>
      <c r="F37" s="76" t="s">
        <v>11</v>
      </c>
      <c r="G37" s="62">
        <v>0</v>
      </c>
      <c r="H37" s="62">
        <v>0</v>
      </c>
      <c r="I37" s="62">
        <v>0</v>
      </c>
      <c r="J37" s="50">
        <v>0</v>
      </c>
      <c r="K37" s="50">
        <v>0</v>
      </c>
      <c r="L37" s="50">
        <v>0</v>
      </c>
      <c r="M37" s="51">
        <f>SUM(G37:L37)</f>
        <v>0</v>
      </c>
    </row>
    <row r="38" spans="1:13" s="2" customFormat="1" ht="79.5" customHeight="1">
      <c r="A38" s="46"/>
      <c r="B38" s="63"/>
      <c r="C38" s="79" t="s">
        <v>48</v>
      </c>
      <c r="D38" s="80" t="s">
        <v>39</v>
      </c>
      <c r="E38" s="79" t="s">
        <v>27</v>
      </c>
      <c r="F38" s="76" t="s">
        <v>28</v>
      </c>
      <c r="G38" s="64">
        <v>0</v>
      </c>
      <c r="H38" s="64">
        <v>0</v>
      </c>
      <c r="I38" s="64">
        <v>0</v>
      </c>
      <c r="J38" s="60">
        <v>0</v>
      </c>
      <c r="K38" s="60">
        <v>0</v>
      </c>
      <c r="L38" s="60">
        <v>0</v>
      </c>
      <c r="M38" s="51">
        <f t="shared" si="3"/>
        <v>0</v>
      </c>
    </row>
    <row r="39" spans="1:13" s="2" customFormat="1" ht="59.25" customHeight="1">
      <c r="A39" s="46"/>
      <c r="B39" s="63"/>
      <c r="C39" s="79" t="s">
        <v>49</v>
      </c>
      <c r="D39" s="80" t="s">
        <v>25</v>
      </c>
      <c r="E39" s="79" t="s">
        <v>27</v>
      </c>
      <c r="F39" s="76" t="s">
        <v>28</v>
      </c>
      <c r="G39" s="64">
        <v>0</v>
      </c>
      <c r="H39" s="64">
        <v>0</v>
      </c>
      <c r="I39" s="64">
        <v>0</v>
      </c>
      <c r="J39" s="60">
        <v>0</v>
      </c>
      <c r="K39" s="60">
        <v>0</v>
      </c>
      <c r="L39" s="60">
        <v>0</v>
      </c>
      <c r="M39" s="51">
        <f t="shared" si="3"/>
        <v>0</v>
      </c>
    </row>
    <row r="40" spans="1:13" s="2" customFormat="1" ht="76.5" customHeight="1">
      <c r="A40" s="46"/>
      <c r="B40" s="63"/>
      <c r="C40" s="79" t="s">
        <v>51</v>
      </c>
      <c r="D40" s="70" t="s">
        <v>50</v>
      </c>
      <c r="E40" s="76" t="s">
        <v>27</v>
      </c>
      <c r="F40" s="76" t="s">
        <v>30</v>
      </c>
      <c r="G40" s="64">
        <v>0</v>
      </c>
      <c r="H40" s="64">
        <v>0</v>
      </c>
      <c r="I40" s="64">
        <v>0</v>
      </c>
      <c r="J40" s="60">
        <v>0</v>
      </c>
      <c r="K40" s="60">
        <v>0</v>
      </c>
      <c r="L40" s="60">
        <v>0</v>
      </c>
      <c r="M40" s="51">
        <f t="shared" si="3"/>
        <v>0</v>
      </c>
    </row>
    <row r="41" spans="1:13" s="2" customFormat="1" ht="18.75" customHeight="1">
      <c r="A41" s="46"/>
      <c r="B41" s="47">
        <v>3</v>
      </c>
      <c r="C41" s="73" t="s">
        <v>16</v>
      </c>
      <c r="D41" s="69" t="s">
        <v>36</v>
      </c>
      <c r="E41" s="73" t="s">
        <v>7</v>
      </c>
      <c r="F41" s="76" t="s">
        <v>21</v>
      </c>
      <c r="G41" s="49">
        <f aca="true" t="shared" si="5" ref="G41:M41">SUM(G42:G45)</f>
        <v>3348</v>
      </c>
      <c r="H41" s="49">
        <f t="shared" si="5"/>
        <v>3351</v>
      </c>
      <c r="I41" s="49">
        <f t="shared" si="5"/>
        <v>3385</v>
      </c>
      <c r="J41" s="49">
        <f t="shared" si="5"/>
        <v>3418</v>
      </c>
      <c r="K41" s="49">
        <f t="shared" si="5"/>
        <v>3453</v>
      </c>
      <c r="L41" s="49">
        <f t="shared" si="5"/>
        <v>3488</v>
      </c>
      <c r="M41" s="49">
        <f t="shared" si="5"/>
        <v>20443</v>
      </c>
    </row>
    <row r="42" spans="1:13" s="2" customFormat="1" ht="16.5" customHeight="1">
      <c r="A42" s="46"/>
      <c r="B42" s="47"/>
      <c r="C42" s="73"/>
      <c r="D42" s="69"/>
      <c r="E42" s="73"/>
      <c r="F42" s="76" t="s">
        <v>22</v>
      </c>
      <c r="G42" s="50">
        <v>3348</v>
      </c>
      <c r="H42" s="50">
        <v>3351</v>
      </c>
      <c r="I42" s="50">
        <v>3385</v>
      </c>
      <c r="J42" s="50">
        <v>3418</v>
      </c>
      <c r="K42" s="50">
        <v>3453</v>
      </c>
      <c r="L42" s="50">
        <v>3488</v>
      </c>
      <c r="M42" s="51">
        <f>SUM(G42:L42)</f>
        <v>20443</v>
      </c>
    </row>
    <row r="43" spans="1:13" s="2" customFormat="1" ht="21" customHeight="1">
      <c r="A43" s="46"/>
      <c r="B43" s="47"/>
      <c r="C43" s="73"/>
      <c r="D43" s="69"/>
      <c r="E43" s="73"/>
      <c r="F43" s="76" t="s">
        <v>9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1">
        <f>SUM(G43:L43)</f>
        <v>0</v>
      </c>
    </row>
    <row r="44" spans="1:13" s="2" customFormat="1" ht="19.5" customHeight="1">
      <c r="A44" s="46"/>
      <c r="B44" s="47"/>
      <c r="C44" s="73"/>
      <c r="D44" s="69"/>
      <c r="E44" s="73"/>
      <c r="F44" s="76" t="s">
        <v>10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1">
        <f>SUM(G44:L44)</f>
        <v>0</v>
      </c>
    </row>
    <row r="45" spans="1:13" s="2" customFormat="1" ht="21" customHeight="1">
      <c r="A45" s="46"/>
      <c r="B45" s="61"/>
      <c r="C45" s="78"/>
      <c r="D45" s="54"/>
      <c r="E45" s="78"/>
      <c r="F45" s="76" t="s">
        <v>11</v>
      </c>
      <c r="G45" s="62">
        <v>0</v>
      </c>
      <c r="H45" s="62">
        <v>0</v>
      </c>
      <c r="I45" s="62">
        <v>0</v>
      </c>
      <c r="J45" s="50">
        <v>0</v>
      </c>
      <c r="K45" s="50">
        <v>0</v>
      </c>
      <c r="L45" s="50">
        <v>0</v>
      </c>
      <c r="M45" s="51">
        <f>SUM(G45:L45)</f>
        <v>0</v>
      </c>
    </row>
    <row r="46" spans="1:13" s="2" customFormat="1" ht="27" customHeight="1">
      <c r="A46" s="46"/>
      <c r="B46" s="54"/>
      <c r="C46" s="54" t="s">
        <v>52</v>
      </c>
      <c r="D46" s="69" t="s">
        <v>53</v>
      </c>
      <c r="E46" s="54" t="s">
        <v>7</v>
      </c>
      <c r="F46" s="76" t="s">
        <v>21</v>
      </c>
      <c r="G46" s="49">
        <f aca="true" t="shared" si="6" ref="G46:M46">SUM(G47:G50)</f>
        <v>3348</v>
      </c>
      <c r="H46" s="49">
        <f t="shared" si="6"/>
        <v>3351</v>
      </c>
      <c r="I46" s="49">
        <f t="shared" si="6"/>
        <v>3385</v>
      </c>
      <c r="J46" s="49">
        <f t="shared" si="6"/>
        <v>3418</v>
      </c>
      <c r="K46" s="49">
        <f t="shared" si="6"/>
        <v>3453</v>
      </c>
      <c r="L46" s="49">
        <f t="shared" si="6"/>
        <v>3488</v>
      </c>
      <c r="M46" s="49">
        <f t="shared" si="6"/>
        <v>20443</v>
      </c>
    </row>
    <row r="47" spans="1:13" s="2" customFormat="1" ht="21" customHeight="1">
      <c r="A47" s="46"/>
      <c r="B47" s="56"/>
      <c r="C47" s="56"/>
      <c r="D47" s="69"/>
      <c r="E47" s="56"/>
      <c r="F47" s="76" t="s">
        <v>22</v>
      </c>
      <c r="G47" s="50">
        <v>3348</v>
      </c>
      <c r="H47" s="50">
        <v>3351</v>
      </c>
      <c r="I47" s="50">
        <v>3385</v>
      </c>
      <c r="J47" s="50">
        <v>3418</v>
      </c>
      <c r="K47" s="50">
        <v>3453</v>
      </c>
      <c r="L47" s="50">
        <v>3488</v>
      </c>
      <c r="M47" s="51">
        <f>SUM(G47:L47)</f>
        <v>20443</v>
      </c>
    </row>
    <row r="48" spans="1:13" s="2" customFormat="1" ht="22.5" customHeight="1">
      <c r="A48" s="46"/>
      <c r="B48" s="56"/>
      <c r="C48" s="56"/>
      <c r="D48" s="69"/>
      <c r="E48" s="56"/>
      <c r="F48" s="76" t="s">
        <v>9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f>SUM(G48:L48)</f>
        <v>0</v>
      </c>
    </row>
    <row r="49" spans="1:13" s="2" customFormat="1" ht="30" customHeight="1">
      <c r="A49" s="46"/>
      <c r="B49" s="56"/>
      <c r="C49" s="56"/>
      <c r="D49" s="69"/>
      <c r="E49" s="56"/>
      <c r="F49" s="76" t="s">
        <v>10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f>SUM(G49:L49)</f>
        <v>0</v>
      </c>
    </row>
    <row r="50" spans="1:13" s="2" customFormat="1" ht="24.75" customHeight="1">
      <c r="A50" s="46"/>
      <c r="B50" s="58"/>
      <c r="C50" s="58"/>
      <c r="D50" s="69"/>
      <c r="E50" s="58"/>
      <c r="F50" s="76" t="s">
        <v>11</v>
      </c>
      <c r="G50" s="62">
        <v>0</v>
      </c>
      <c r="H50" s="62">
        <v>0</v>
      </c>
      <c r="I50" s="62">
        <v>0</v>
      </c>
      <c r="J50" s="50">
        <v>0</v>
      </c>
      <c r="K50" s="50">
        <v>0</v>
      </c>
      <c r="L50" s="50">
        <v>0</v>
      </c>
      <c r="M50" s="51">
        <f>SUM(G50:L50)</f>
        <v>0</v>
      </c>
    </row>
    <row r="51" spans="1:13" s="2" customFormat="1" ht="23.25" customHeight="1">
      <c r="A51" s="46"/>
      <c r="B51" s="47">
        <v>4</v>
      </c>
      <c r="C51" s="73" t="s">
        <v>34</v>
      </c>
      <c r="D51" s="69" t="s">
        <v>17</v>
      </c>
      <c r="E51" s="73" t="s">
        <v>7</v>
      </c>
      <c r="F51" s="76" t="s">
        <v>21</v>
      </c>
      <c r="G51" s="49">
        <f aca="true" t="shared" si="7" ref="G51:M51">SUM(G52:G55)</f>
        <v>1146.1</v>
      </c>
      <c r="H51" s="49">
        <f t="shared" si="7"/>
        <v>1146.1</v>
      </c>
      <c r="I51" s="49">
        <f t="shared" si="7"/>
        <v>1158</v>
      </c>
      <c r="J51" s="49">
        <f t="shared" si="7"/>
        <v>1169</v>
      </c>
      <c r="K51" s="49">
        <f t="shared" si="7"/>
        <v>1181</v>
      </c>
      <c r="L51" s="49">
        <f t="shared" si="7"/>
        <v>1193</v>
      </c>
      <c r="M51" s="49">
        <f t="shared" si="7"/>
        <v>6993.2</v>
      </c>
    </row>
    <row r="52" spans="1:13" s="2" customFormat="1" ht="16.5" customHeight="1">
      <c r="A52" s="46"/>
      <c r="B52" s="47"/>
      <c r="C52" s="73"/>
      <c r="D52" s="69"/>
      <c r="E52" s="73"/>
      <c r="F52" s="76" t="s">
        <v>22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51">
        <f>SUM(G52:L52)</f>
        <v>0</v>
      </c>
    </row>
    <row r="53" spans="1:13" s="2" customFormat="1" ht="17.25" customHeight="1">
      <c r="A53" s="46"/>
      <c r="B53" s="47"/>
      <c r="C53" s="73"/>
      <c r="D53" s="69"/>
      <c r="E53" s="73"/>
      <c r="F53" s="76" t="s">
        <v>9</v>
      </c>
      <c r="G53" s="50">
        <v>1146.1</v>
      </c>
      <c r="H53" s="50">
        <v>1146.1</v>
      </c>
      <c r="I53" s="50">
        <v>1158</v>
      </c>
      <c r="J53" s="50">
        <v>1169</v>
      </c>
      <c r="K53" s="50">
        <v>1181</v>
      </c>
      <c r="L53" s="50">
        <v>1193</v>
      </c>
      <c r="M53" s="51">
        <f>SUM(G53:L53)</f>
        <v>6993.2</v>
      </c>
    </row>
    <row r="54" spans="1:13" s="2" customFormat="1" ht="15.75" customHeight="1">
      <c r="A54" s="46"/>
      <c r="B54" s="47"/>
      <c r="C54" s="73"/>
      <c r="D54" s="69"/>
      <c r="E54" s="73"/>
      <c r="F54" s="76" t="s">
        <v>10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51">
        <f>SUM(G54:L54)</f>
        <v>0</v>
      </c>
    </row>
    <row r="55" spans="1:13" s="2" customFormat="1" ht="18" customHeight="1">
      <c r="A55" s="46"/>
      <c r="B55" s="47"/>
      <c r="C55" s="73"/>
      <c r="D55" s="69"/>
      <c r="E55" s="73"/>
      <c r="F55" s="76" t="s">
        <v>11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1">
        <f>SUM(G55:L55)</f>
        <v>0</v>
      </c>
    </row>
    <row r="56" spans="1:13" s="2" customFormat="1" ht="32.25" customHeight="1">
      <c r="A56" s="46"/>
      <c r="B56" s="53"/>
      <c r="C56" s="54" t="s">
        <v>54</v>
      </c>
      <c r="D56" s="54" t="s">
        <v>55</v>
      </c>
      <c r="E56" s="54" t="s">
        <v>7</v>
      </c>
      <c r="F56" s="76" t="s">
        <v>21</v>
      </c>
      <c r="G56" s="50">
        <v>964.1</v>
      </c>
      <c r="H56" s="50">
        <v>964.1</v>
      </c>
      <c r="I56" s="50">
        <v>964.1</v>
      </c>
      <c r="J56" s="50">
        <v>964.1</v>
      </c>
      <c r="K56" s="50">
        <v>964.1</v>
      </c>
      <c r="L56" s="50">
        <v>964.1</v>
      </c>
      <c r="M56" s="50">
        <v>964.1</v>
      </c>
    </row>
    <row r="57" spans="1:13" s="2" customFormat="1" ht="18" customHeight="1">
      <c r="A57" s="46"/>
      <c r="B57" s="55"/>
      <c r="C57" s="56"/>
      <c r="D57" s="56"/>
      <c r="E57" s="56"/>
      <c r="F57" s="76" t="s">
        <v>22</v>
      </c>
      <c r="G57" s="50"/>
      <c r="H57" s="50"/>
      <c r="I57" s="50"/>
      <c r="J57" s="50"/>
      <c r="K57" s="50"/>
      <c r="L57" s="50"/>
      <c r="M57" s="51"/>
    </row>
    <row r="58" spans="1:13" s="2" customFormat="1" ht="18" customHeight="1">
      <c r="A58" s="46"/>
      <c r="B58" s="55"/>
      <c r="C58" s="56"/>
      <c r="D58" s="56"/>
      <c r="E58" s="56"/>
      <c r="F58" s="76" t="s">
        <v>9</v>
      </c>
      <c r="G58" s="50">
        <v>964.1</v>
      </c>
      <c r="H58" s="50">
        <v>964.1</v>
      </c>
      <c r="I58" s="50">
        <v>964.1</v>
      </c>
      <c r="J58" s="50">
        <v>964.1</v>
      </c>
      <c r="K58" s="50">
        <v>964.1</v>
      </c>
      <c r="L58" s="50">
        <v>964.1</v>
      </c>
      <c r="M58" s="50">
        <v>964.1</v>
      </c>
    </row>
    <row r="59" spans="1:13" s="2" customFormat="1" ht="18" customHeight="1">
      <c r="A59" s="46"/>
      <c r="B59" s="55"/>
      <c r="C59" s="56"/>
      <c r="D59" s="56"/>
      <c r="E59" s="56"/>
      <c r="F59" s="76" t="s">
        <v>10</v>
      </c>
      <c r="G59" s="50"/>
      <c r="H59" s="50"/>
      <c r="I59" s="50"/>
      <c r="J59" s="50"/>
      <c r="K59" s="50"/>
      <c r="L59" s="50"/>
      <c r="M59" s="51"/>
    </row>
    <row r="60" spans="1:13" s="2" customFormat="1" ht="18" customHeight="1">
      <c r="A60" s="46"/>
      <c r="B60" s="57"/>
      <c r="C60" s="58"/>
      <c r="D60" s="58"/>
      <c r="E60" s="56"/>
      <c r="F60" s="76" t="s">
        <v>11</v>
      </c>
      <c r="G60" s="50"/>
      <c r="H60" s="50"/>
      <c r="I60" s="50"/>
      <c r="J60" s="50"/>
      <c r="K60" s="50"/>
      <c r="L60" s="50"/>
      <c r="M60" s="51"/>
    </row>
    <row r="61" spans="1:13" s="2" customFormat="1" ht="36.75" customHeight="1">
      <c r="A61" s="46"/>
      <c r="B61" s="68"/>
      <c r="C61" s="70" t="s">
        <v>56</v>
      </c>
      <c r="D61" s="70" t="s">
        <v>57</v>
      </c>
      <c r="E61" s="58"/>
      <c r="F61" s="76" t="s">
        <v>9</v>
      </c>
      <c r="G61" s="50">
        <v>964.1</v>
      </c>
      <c r="H61" s="50">
        <v>964.1</v>
      </c>
      <c r="I61" s="50">
        <v>964.1</v>
      </c>
      <c r="J61" s="50">
        <v>964.1</v>
      </c>
      <c r="K61" s="50">
        <v>964.1</v>
      </c>
      <c r="L61" s="50">
        <v>964.1</v>
      </c>
      <c r="M61" s="50">
        <v>964.1</v>
      </c>
    </row>
    <row r="62" spans="1:13" s="2" customFormat="1" ht="23.25" customHeight="1">
      <c r="A62" s="46"/>
      <c r="B62" s="53"/>
      <c r="C62" s="69" t="s">
        <v>59</v>
      </c>
      <c r="D62" s="69" t="s">
        <v>58</v>
      </c>
      <c r="E62" s="54" t="s">
        <v>7</v>
      </c>
      <c r="F62" s="76" t="s">
        <v>21</v>
      </c>
      <c r="G62" s="50">
        <v>182</v>
      </c>
      <c r="H62" s="50">
        <v>182</v>
      </c>
      <c r="I62" s="50">
        <v>182</v>
      </c>
      <c r="J62" s="50">
        <v>182</v>
      </c>
      <c r="K62" s="50">
        <v>182</v>
      </c>
      <c r="L62" s="50">
        <v>182</v>
      </c>
      <c r="M62" s="50">
        <v>182</v>
      </c>
    </row>
    <row r="63" spans="1:13" s="2" customFormat="1" ht="22.5" customHeight="1">
      <c r="A63" s="46"/>
      <c r="B63" s="55"/>
      <c r="C63" s="69"/>
      <c r="D63" s="69"/>
      <c r="E63" s="56"/>
      <c r="F63" s="76" t="s">
        <v>22</v>
      </c>
      <c r="G63" s="50"/>
      <c r="H63" s="50"/>
      <c r="I63" s="50"/>
      <c r="J63" s="50"/>
      <c r="K63" s="50"/>
      <c r="L63" s="50"/>
      <c r="M63" s="50"/>
    </row>
    <row r="64" spans="1:13" s="2" customFormat="1" ht="21" customHeight="1">
      <c r="A64" s="46"/>
      <c r="B64" s="55"/>
      <c r="C64" s="69"/>
      <c r="D64" s="69"/>
      <c r="E64" s="56"/>
      <c r="F64" s="76" t="s">
        <v>9</v>
      </c>
      <c r="G64" s="50">
        <v>182</v>
      </c>
      <c r="H64" s="50">
        <v>182</v>
      </c>
      <c r="I64" s="50">
        <v>182</v>
      </c>
      <c r="J64" s="50">
        <v>182</v>
      </c>
      <c r="K64" s="50">
        <v>182</v>
      </c>
      <c r="L64" s="50">
        <v>182</v>
      </c>
      <c r="M64" s="50">
        <v>182</v>
      </c>
    </row>
    <row r="65" spans="1:13" s="2" customFormat="1" ht="29.25" customHeight="1">
      <c r="A65" s="46"/>
      <c r="B65" s="55"/>
      <c r="C65" s="69"/>
      <c r="D65" s="69"/>
      <c r="E65" s="56"/>
      <c r="F65" s="76" t="s">
        <v>10</v>
      </c>
      <c r="G65" s="50"/>
      <c r="H65" s="50"/>
      <c r="I65" s="50"/>
      <c r="J65" s="50"/>
      <c r="K65" s="50"/>
      <c r="L65" s="50"/>
      <c r="M65" s="50"/>
    </row>
    <row r="66" spans="1:13" s="2" customFormat="1" ht="20.25" customHeight="1">
      <c r="A66" s="46"/>
      <c r="B66" s="57"/>
      <c r="C66" s="69"/>
      <c r="D66" s="69"/>
      <c r="E66" s="58"/>
      <c r="F66" s="76" t="s">
        <v>11</v>
      </c>
      <c r="G66" s="50"/>
      <c r="H66" s="50"/>
      <c r="I66" s="50"/>
      <c r="J66" s="50"/>
      <c r="K66" s="50"/>
      <c r="L66" s="50"/>
      <c r="M66" s="50"/>
    </row>
    <row r="67" spans="1:13" s="2" customFormat="1" ht="31.5" customHeight="1">
      <c r="A67" s="46"/>
      <c r="B67" s="53"/>
      <c r="C67" s="54" t="s">
        <v>60</v>
      </c>
      <c r="D67" s="54" t="s">
        <v>61</v>
      </c>
      <c r="E67" s="54" t="s">
        <v>7</v>
      </c>
      <c r="F67" s="76" t="s">
        <v>21</v>
      </c>
      <c r="G67" s="50">
        <v>152</v>
      </c>
      <c r="H67" s="50">
        <v>152</v>
      </c>
      <c r="I67" s="50">
        <v>152</v>
      </c>
      <c r="J67" s="50">
        <v>152</v>
      </c>
      <c r="K67" s="50">
        <v>152</v>
      </c>
      <c r="L67" s="50">
        <v>152</v>
      </c>
      <c r="M67" s="50">
        <v>152</v>
      </c>
    </row>
    <row r="68" spans="1:13" s="2" customFormat="1" ht="20.25" customHeight="1">
      <c r="A68" s="46"/>
      <c r="B68" s="55"/>
      <c r="C68" s="56"/>
      <c r="D68" s="56"/>
      <c r="E68" s="56"/>
      <c r="F68" s="76" t="s">
        <v>22</v>
      </c>
      <c r="G68" s="50"/>
      <c r="H68" s="50"/>
      <c r="I68" s="50"/>
      <c r="J68" s="50"/>
      <c r="K68" s="50"/>
      <c r="L68" s="50"/>
      <c r="M68" s="50"/>
    </row>
    <row r="69" spans="1:13" s="2" customFormat="1" ht="20.25" customHeight="1">
      <c r="A69" s="46"/>
      <c r="B69" s="55"/>
      <c r="C69" s="56"/>
      <c r="D69" s="56"/>
      <c r="E69" s="56"/>
      <c r="F69" s="76" t="s">
        <v>9</v>
      </c>
      <c r="G69" s="50">
        <v>152</v>
      </c>
      <c r="H69" s="50">
        <v>152</v>
      </c>
      <c r="I69" s="50">
        <v>152</v>
      </c>
      <c r="J69" s="50">
        <v>152</v>
      </c>
      <c r="K69" s="50">
        <v>152</v>
      </c>
      <c r="L69" s="50">
        <v>152</v>
      </c>
      <c r="M69" s="50">
        <v>152</v>
      </c>
    </row>
    <row r="70" spans="1:13" s="2" customFormat="1" ht="29.25" customHeight="1">
      <c r="A70" s="46"/>
      <c r="B70" s="55"/>
      <c r="C70" s="56"/>
      <c r="D70" s="56"/>
      <c r="E70" s="56"/>
      <c r="F70" s="76" t="s">
        <v>10</v>
      </c>
      <c r="G70" s="50"/>
      <c r="H70" s="50"/>
      <c r="I70" s="50"/>
      <c r="J70" s="50"/>
      <c r="K70" s="50"/>
      <c r="L70" s="50"/>
      <c r="M70" s="50"/>
    </row>
    <row r="71" spans="1:13" s="2" customFormat="1" ht="23.25" customHeight="1">
      <c r="A71" s="46"/>
      <c r="B71" s="57"/>
      <c r="C71" s="58"/>
      <c r="D71" s="58"/>
      <c r="E71" s="58"/>
      <c r="F71" s="76" t="s">
        <v>11</v>
      </c>
      <c r="G71" s="50"/>
      <c r="H71" s="50"/>
      <c r="I71" s="50"/>
      <c r="J71" s="50"/>
      <c r="K71" s="50"/>
      <c r="L71" s="50"/>
      <c r="M71" s="50"/>
    </row>
    <row r="72" spans="1:13" s="2" customFormat="1" ht="20.25" customHeight="1">
      <c r="A72" s="46"/>
      <c r="B72" s="53"/>
      <c r="C72" s="54" t="s">
        <v>63</v>
      </c>
      <c r="D72" s="54" t="s">
        <v>62</v>
      </c>
      <c r="E72" s="54" t="s">
        <v>7</v>
      </c>
      <c r="F72" s="76" t="s">
        <v>21</v>
      </c>
      <c r="G72" s="50">
        <v>30</v>
      </c>
      <c r="H72" s="50">
        <v>30</v>
      </c>
      <c r="I72" s="50">
        <v>30</v>
      </c>
      <c r="J72" s="50">
        <v>30</v>
      </c>
      <c r="K72" s="50">
        <v>30</v>
      </c>
      <c r="L72" s="50">
        <v>30</v>
      </c>
      <c r="M72" s="50">
        <v>30</v>
      </c>
    </row>
    <row r="73" spans="1:13" s="2" customFormat="1" ht="20.25" customHeight="1">
      <c r="A73" s="46"/>
      <c r="B73" s="55"/>
      <c r="C73" s="56"/>
      <c r="D73" s="56"/>
      <c r="E73" s="56"/>
      <c r="F73" s="76" t="s">
        <v>22</v>
      </c>
      <c r="G73" s="50"/>
      <c r="H73" s="50"/>
      <c r="I73" s="50"/>
      <c r="J73" s="50"/>
      <c r="K73" s="50"/>
      <c r="L73" s="50"/>
      <c r="M73" s="50"/>
    </row>
    <row r="74" spans="1:13" s="2" customFormat="1" ht="20.25" customHeight="1">
      <c r="A74" s="46"/>
      <c r="B74" s="55"/>
      <c r="C74" s="56"/>
      <c r="D74" s="56"/>
      <c r="E74" s="56"/>
      <c r="F74" s="76" t="s">
        <v>9</v>
      </c>
      <c r="G74" s="50">
        <v>30</v>
      </c>
      <c r="H74" s="50">
        <v>30</v>
      </c>
      <c r="I74" s="50">
        <v>30</v>
      </c>
      <c r="J74" s="50">
        <v>30</v>
      </c>
      <c r="K74" s="50">
        <v>30</v>
      </c>
      <c r="L74" s="50">
        <v>30</v>
      </c>
      <c r="M74" s="50">
        <v>30</v>
      </c>
    </row>
    <row r="75" spans="1:13" s="2" customFormat="1" ht="30" customHeight="1">
      <c r="A75" s="46"/>
      <c r="B75" s="55"/>
      <c r="C75" s="56"/>
      <c r="D75" s="56"/>
      <c r="E75" s="56"/>
      <c r="F75" s="76" t="s">
        <v>10</v>
      </c>
      <c r="G75" s="50"/>
      <c r="H75" s="50"/>
      <c r="I75" s="50"/>
      <c r="J75" s="50"/>
      <c r="K75" s="50"/>
      <c r="L75" s="50"/>
      <c r="M75" s="50"/>
    </row>
    <row r="76" spans="1:13" s="2" customFormat="1" ht="23.25" customHeight="1">
      <c r="A76" s="46"/>
      <c r="B76" s="57"/>
      <c r="C76" s="58"/>
      <c r="D76" s="58"/>
      <c r="E76" s="58"/>
      <c r="F76" s="76" t="s">
        <v>11</v>
      </c>
      <c r="G76" s="50"/>
      <c r="H76" s="50"/>
      <c r="I76" s="50"/>
      <c r="J76" s="50"/>
      <c r="K76" s="50"/>
      <c r="L76" s="50"/>
      <c r="M76" s="50"/>
    </row>
  </sheetData>
  <sheetProtection/>
  <mergeCells count="55">
    <mergeCell ref="E72:E76"/>
    <mergeCell ref="D72:D76"/>
    <mergeCell ref="C72:C76"/>
    <mergeCell ref="B72:B76"/>
    <mergeCell ref="D62:D66"/>
    <mergeCell ref="C62:C66"/>
    <mergeCell ref="E62:E66"/>
    <mergeCell ref="B62:B66"/>
    <mergeCell ref="E67:E71"/>
    <mergeCell ref="D67:D71"/>
    <mergeCell ref="C67:C71"/>
    <mergeCell ref="B67:B71"/>
    <mergeCell ref="D46:D50"/>
    <mergeCell ref="C46:C50"/>
    <mergeCell ref="B46:B50"/>
    <mergeCell ref="E46:E50"/>
    <mergeCell ref="D56:D60"/>
    <mergeCell ref="C56:C60"/>
    <mergeCell ref="B56:B60"/>
    <mergeCell ref="E56:E61"/>
    <mergeCell ref="E21:E25"/>
    <mergeCell ref="D21:D25"/>
    <mergeCell ref="C21:C25"/>
    <mergeCell ref="B21:B25"/>
    <mergeCell ref="C33:C37"/>
    <mergeCell ref="B33:B37"/>
    <mergeCell ref="D33:D37"/>
    <mergeCell ref="E33:E37"/>
    <mergeCell ref="B28:B32"/>
    <mergeCell ref="C28:C32"/>
    <mergeCell ref="D28:D32"/>
    <mergeCell ref="E28:E32"/>
    <mergeCell ref="B51:B55"/>
    <mergeCell ref="C51:C55"/>
    <mergeCell ref="D51:D55"/>
    <mergeCell ref="E51:E55"/>
    <mergeCell ref="B41:B45"/>
    <mergeCell ref="C41:C45"/>
    <mergeCell ref="D41:D45"/>
    <mergeCell ref="E41:E45"/>
    <mergeCell ref="B11:B15"/>
    <mergeCell ref="C11:C15"/>
    <mergeCell ref="D11:D15"/>
    <mergeCell ref="E11:E15"/>
    <mergeCell ref="B16:B20"/>
    <mergeCell ref="C16:C20"/>
    <mergeCell ref="D16:D20"/>
    <mergeCell ref="E16:E20"/>
    <mergeCell ref="C5:K5"/>
    <mergeCell ref="C6:K6"/>
    <mergeCell ref="B9:B10"/>
    <mergeCell ref="C9:C10"/>
    <mergeCell ref="D9:D10"/>
    <mergeCell ref="E9:F10"/>
    <mergeCell ref="G9:M9"/>
  </mergeCells>
  <printOptions/>
  <pageMargins left="0.17" right="0.16" top="0.13" bottom="0.78" header="0.11" footer="0.5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2018-11-01T06:40:40Z</cp:lastPrinted>
  <dcterms:created xsi:type="dcterms:W3CDTF">1996-10-08T23:32:33Z</dcterms:created>
  <dcterms:modified xsi:type="dcterms:W3CDTF">2018-11-01T06:40:58Z</dcterms:modified>
  <cp:category/>
  <cp:version/>
  <cp:contentType/>
  <cp:contentStatus/>
</cp:coreProperties>
</file>